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urat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<sst xmlns="http://schemas.openxmlformats.org/spreadsheetml/2006/main" count="31" uniqueCount="30">
  <si>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Dalle quantità alle durate</t>
  </si>
  <si>
    <t xml:space="preserve">Il cantiere, capitolo 23. La resa è l'ipotesi da documentare: cambiala e osserva come si sposta la durata.</t>
  </si>
  <si>
    <t xml:space="preserve">Lavorazione</t>
  </si>
  <si>
    <t xml:space="preserve">Quantità</t>
  </si>
  <si>
    <t xml:space="preserve">U.M.</t>
  </si>
  <si>
    <t xml:space="preserve">Resa
[h/UM]</t>
  </si>
  <si>
    <t xml:space="preserve">Fabbisogno
[ore-uomo]</t>
  </si>
  <si>
    <t xml:space="preserve">Uomini-giorno</t>
  </si>
  <si>
    <t xml:space="preserve">Squadra
[addetti]</t>
  </si>
  <si>
    <t xml:space="preserve">Durata
[giorni]</t>
  </si>
  <si>
    <t xml:space="preserve">Casseratura elevazioni</t>
  </si>
  <si>
    <t xml:space="preserve">m²</t>
  </si>
  <si>
    <t xml:space="preserve">Lavorazione e posa armature</t>
  </si>
  <si>
    <t xml:space="preserve">kg</t>
  </si>
  <si>
    <t xml:space="preserve">Getto di calcestruzzo con pompa</t>
  </si>
  <si>
    <t xml:space="preserve">m³</t>
  </si>
  <si>
    <t xml:space="preserve">Disarmo</t>
  </si>
  <si>
    <t xml:space="preserve">Totale</t>
  </si>
  <si>
    <t xml:space="preserve">Parametri</t>
  </si>
  <si>
    <t xml:space="preserve">Ore per giornata convenzionale</t>
  </si>
  <si>
    <t xml:space="preserve">Costo medio orario della squadra</t>
  </si>
  <si>
    <t xml:space="preserve">tabelle ministeriali e Cassa Edile della provincia</t>
  </si>
  <si>
    <t xml:space="preserve">Costo della manodopera</t>
  </si>
  <si>
    <t xml:space="preserve">Entità presunta del cantiere</t>
  </si>
  <si>
    <t xml:space="preserve">Importo dei lavori</t>
  </si>
  <si>
    <t xml:space="preserve">Incidenza della manodopera</t>
  </si>
  <si>
    <t xml:space="preserve">Uomini-giorno stimati</t>
  </si>
  <si>
    <t xml:space="preserve">Oltre la soglia di notifica</t>
  </si>
  <si>
    <t xml:space="preserve">verifica il testo vigente: la soglia è un valore normativo e può cambiare</t>
  </si>
  <si>
    <t xml:space="preserve">Oltre cinque o sei addetti per squadra la durata non scende più in proporzione: gli addetti si ostacolano. Il foglio non lo sa, lo sai tu.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</si>
</sst>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0"/>
    <numFmt numFmtId="166" formatCode="0.00"/>
    <numFmt numFmtId="167" formatCode="#,##0.00&quot; €&quot;"/>
    <numFmt numFmtId="168" formatCode="#,##0&quot; €&quot;;\(#,##0&quot; €)&quot;;\-"/>
    <numFmt numFmtId="169" formatCode="0.0%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1A1A1A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2B2B2B"/>
        <bgColor rgb="FF1A1A1A"/>
      </patternFill>
    </fill>
    <fill>
      <patternFill patternType="solid">
        <fgColor rgb="FFFFF6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6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1A1A1A"/>
      <rgbColor rgb="FF993300"/>
      <rgbColor rgb="FF993366"/>
      <rgbColor rgb="FF333399"/>
      <rgbColor rgb="FF2B2B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11"/>
    <col collapsed="false" customWidth="true" hidden="false" outlineLevel="0" max="3" min="3" style="1" width="8"/>
    <col collapsed="false" customWidth="true" hidden="false" outlineLevel="0" max="4" min="4" style="1" width="11"/>
    <col collapsed="false" customWidth="true" hidden="false" outlineLevel="0" max="6" min="5" style="1" width="14"/>
    <col collapsed="false" customWidth="true" hidden="false" outlineLevel="0" max="7" min="7" style="1" width="11"/>
    <col collapsed="false" customWidth="true" hidden="false" outlineLevel="0" max="8" min="8" style="1" width="12"/>
  </cols>
  <sheetData>
    <row r="1" customFormat="false" ht="19.5" hidden="false" customHeight="true" outlineLevel="0" collapsed="false">
      <c r="A1" s="2" t="s">
        <v>0</v>
      </c>
    </row>
    <row r="2" customFormat="false" ht="15" hidden="false" customHeight="false" outlineLevel="0" collapsed="false">
      <c r="A2" s="3" t="s">
        <v>1</v>
      </c>
    </row>
    <row r="4" customFormat="false" ht="25.5" hidden="false" customHeight="true" outlineLevel="0" collapsed="false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customFormat="false" ht="15" hidden="false" customHeight="false" outlineLevel="0" collapsed="false">
      <c r="A5" s="5" t="s">
        <v>10</v>
      </c>
      <c r="B5" s="5" t="n">
        <v>340</v>
      </c>
      <c r="C5" s="5" t="s">
        <v>11</v>
      </c>
      <c r="D5" s="6" t="n">
        <v>1</v>
      </c>
      <c r="E5" s="7" t="n">
        <f aca="false">IF(N(B5)=0,"",B5*D5)</f>
        <v>340</v>
      </c>
      <c r="F5" s="7" t="n">
        <f aca="false">IF(N(B5)=0,"",E5/$B$14)</f>
        <v>42.5</v>
      </c>
      <c r="G5" s="5" t="n">
        <v>6</v>
      </c>
      <c r="H5" s="7" t="n">
        <f aca="false">IF(N(G5)=0,"",F5/G5)</f>
        <v>7.08333333333333</v>
      </c>
    </row>
    <row r="6" customFormat="false" ht="15" hidden="false" customHeight="false" outlineLevel="0" collapsed="false">
      <c r="A6" s="5" t="s">
        <v>12</v>
      </c>
      <c r="B6" s="5" t="n">
        <v>4200</v>
      </c>
      <c r="C6" s="5" t="s">
        <v>13</v>
      </c>
      <c r="D6" s="6" t="n">
        <v>0.02</v>
      </c>
      <c r="E6" s="7" t="n">
        <f aca="false">IF(N(B6)=0,"",B6*D6)</f>
        <v>84</v>
      </c>
      <c r="F6" s="7" t="n">
        <f aca="false">IF(N(B6)=0,"",E6/$B$14)</f>
        <v>10.5</v>
      </c>
      <c r="G6" s="5" t="n">
        <v>3</v>
      </c>
      <c r="H6" s="7" t="n">
        <f aca="false">IF(N(G6)=0,"",F6/G6)</f>
        <v>3.5</v>
      </c>
    </row>
    <row r="7" customFormat="false" ht="15" hidden="false" customHeight="false" outlineLevel="0" collapsed="false">
      <c r="A7" s="5" t="s">
        <v>14</v>
      </c>
      <c r="B7" s="5" t="n">
        <v>48</v>
      </c>
      <c r="C7" s="5" t="s">
        <v>15</v>
      </c>
      <c r="D7" s="6" t="n">
        <v>0.45</v>
      </c>
      <c r="E7" s="7" t="n">
        <f aca="false">IF(N(B7)=0,"",B7*D7)</f>
        <v>21.6</v>
      </c>
      <c r="F7" s="7" t="n">
        <f aca="false">IF(N(B7)=0,"",E7/$B$14)</f>
        <v>2.7</v>
      </c>
      <c r="G7" s="5" t="n">
        <v>6</v>
      </c>
      <c r="H7" s="7" t="n">
        <f aca="false">IF(N(G7)=0,"",F7/G7)</f>
        <v>0.45</v>
      </c>
    </row>
    <row r="8" customFormat="false" ht="15" hidden="false" customHeight="false" outlineLevel="0" collapsed="false">
      <c r="A8" s="5" t="s">
        <v>16</v>
      </c>
      <c r="B8" s="5" t="n">
        <v>340</v>
      </c>
      <c r="C8" s="5" t="s">
        <v>11</v>
      </c>
      <c r="D8" s="6" t="n">
        <v>0.3</v>
      </c>
      <c r="E8" s="7" t="n">
        <f aca="false">IF(N(B8)=0,"",B8*D8)</f>
        <v>102</v>
      </c>
      <c r="F8" s="7" t="n">
        <f aca="false">IF(N(B8)=0,"",E8/$B$14)</f>
        <v>12.75</v>
      </c>
      <c r="G8" s="5" t="n">
        <v>4</v>
      </c>
      <c r="H8" s="7" t="n">
        <f aca="false">IF(N(G8)=0,"",F8/G8)</f>
        <v>3.1875</v>
      </c>
    </row>
    <row r="9" customFormat="false" ht="15" hidden="false" customHeight="false" outlineLevel="0" collapsed="false">
      <c r="A9" s="5"/>
      <c r="B9" s="5"/>
      <c r="C9" s="5"/>
      <c r="D9" s="6"/>
      <c r="E9" s="7" t="str">
        <f aca="false">IF(N(B9)=0,"",B9*D9)</f>
        <v/>
      </c>
      <c r="F9" s="7" t="str">
        <f aca="false">IF(N(B9)=0,"",E9/$B$14)</f>
        <v/>
      </c>
      <c r="G9" s="5"/>
      <c r="H9" s="7" t="str">
        <f aca="false">IF(N(G9)=0,"",F9/G9)</f>
        <v/>
      </c>
    </row>
    <row r="10" customFormat="false" ht="15" hidden="false" customHeight="false" outlineLevel="0" collapsed="false">
      <c r="A10" s="5"/>
      <c r="B10" s="5"/>
      <c r="C10" s="5"/>
      <c r="D10" s="6"/>
      <c r="E10" s="7" t="str">
        <f aca="false">IF(N(B10)=0,"",B10*D10)</f>
        <v/>
      </c>
      <c r="F10" s="7" t="str">
        <f aca="false">IF(N(B10)=0,"",E10/$B$14)</f>
        <v/>
      </c>
      <c r="G10" s="5"/>
      <c r="H10" s="7" t="str">
        <f aca="false">IF(N(G10)=0,"",F10/G10)</f>
        <v/>
      </c>
    </row>
    <row r="11" customFormat="false" ht="15" hidden="false" customHeight="false" outlineLevel="0" collapsed="false">
      <c r="A11" s="8" t="s">
        <v>17</v>
      </c>
      <c r="E11" s="9" t="n">
        <f aca="false">SUM(E5:E10)</f>
        <v>547.6</v>
      </c>
      <c r="F11" s="9" t="n">
        <f aca="false">SUM(F5:F10)</f>
        <v>68.45</v>
      </c>
    </row>
    <row r="13" customFormat="false" ht="15" hidden="false" customHeight="false" outlineLevel="0" collapsed="false">
      <c r="A13" s="8" t="s">
        <v>18</v>
      </c>
    </row>
    <row r="14" customFormat="false" ht="15" hidden="false" customHeight="false" outlineLevel="0" collapsed="false">
      <c r="A14" s="1" t="s">
        <v>19</v>
      </c>
      <c r="B14" s="10" t="n">
        <v>8</v>
      </c>
    </row>
    <row r="15" customFormat="false" ht="15" hidden="false" customHeight="false" outlineLevel="0" collapsed="false">
      <c r="A15" s="1" t="s">
        <v>20</v>
      </c>
      <c r="B15" s="11" t="n">
        <v>27.68</v>
      </c>
      <c r="C15" s="3" t="s">
        <v>21</v>
      </c>
    </row>
    <row r="17" customFormat="false" ht="15" hidden="false" customHeight="false" outlineLevel="0" collapsed="false">
      <c r="A17" s="8" t="s">
        <v>22</v>
      </c>
      <c r="B17" s="12" t="n">
        <f aca="false">E11*B15</f>
        <v>15157.568</v>
      </c>
    </row>
    <row r="19" customFormat="false" ht="15" hidden="false" customHeight="false" outlineLevel="0" collapsed="false">
      <c r="A19" s="8" t="s">
        <v>23</v>
      </c>
    </row>
    <row r="20" customFormat="false" ht="15" hidden="false" customHeight="false" outlineLevel="0" collapsed="false">
      <c r="A20" s="1" t="s">
        <v>24</v>
      </c>
      <c r="B20" s="13" t="n">
        <v>260000</v>
      </c>
    </row>
    <row r="21" customFormat="false" ht="15" hidden="false" customHeight="false" outlineLevel="0" collapsed="false">
      <c r="A21" s="1" t="s">
        <v>25</v>
      </c>
      <c r="B21" s="14" t="n">
        <v>0.32</v>
      </c>
    </row>
    <row r="22" customFormat="false" ht="15" hidden="false" customHeight="false" outlineLevel="0" collapsed="false">
      <c r="A22" s="1" t="s">
        <v>26</v>
      </c>
      <c r="B22" s="9" t="n">
        <f aca="false">B20*B21/(B15*B14)</f>
        <v>375.722543352601</v>
      </c>
    </row>
    <row r="23" customFormat="false" ht="15" hidden="false" customHeight="false" outlineLevel="0" collapsed="false">
      <c r="A23" s="1" t="s">
        <v>27</v>
      </c>
      <c r="B23" s="8" t="str">
        <f aca="false">IF(B22&gt;200,"SÌ","no")</f>
        <v>SÌ</v>
      </c>
      <c r="C23" s="3" t="s">
        <v>28</v>
      </c>
    </row>
    <row r="25" customFormat="false" ht="15" hidden="false" customHeight="false" outlineLevel="0" collapsed="false">
      <c r="A25" s="3" t="s">
        <v>29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AppVersion>15.0000</AppVersion>
  <Company>Edizioni Glyphe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2026-09-02T10:24:03Z</dcterms:created>
  <dc:creator>Andrea Lucio Posteraro</dc:creator>
  <dc:description>Quantità per resa, ore-uomo, uomini-giorno e durata con la squadra assegnata. Capitolo 23.</dc:description>
  <dc:language>it-IT</dc:language>
  <cp:lastModifiedBy>Andrea Lucio Posteraro</cp:lastModifiedBy>
  <dcterms:modified xsi:type="dcterms:W3CDTF">2026-09-03T18:01:45Z</dcterms:modified>
  <cp:revision>0</cp:revision>
  <dc:subject>Il Cantiere — Progetto e Calcolo, volume 4</dc:subject>
  <dc:title>UG-01 · Dalle quantità alle durate</dc:title>
  <cp:keywords>UG-01; cantiere; project management; Edizioni Glyphe</cp:keywords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